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0-2022\"/>
    </mc:Choice>
  </mc:AlternateContent>
  <xr:revisionPtr revIDLastSave="0" documentId="13_ncr:1_{F9671644-4CE5-4D77-A4CF-3322A5F3017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technika'!$B$1:$U$13</definedName>
  </definedNames>
  <calcPr calcId="191029"/>
</workbook>
</file>

<file path=xl/calcChain.xml><?xml version="1.0" encoding="utf-8"?>
<calcChain xmlns="http://schemas.openxmlformats.org/spreadsheetml/2006/main">
  <c r="S9" i="1" l="1"/>
  <c r="O9" i="1"/>
  <c r="R9" i="1"/>
  <c r="S8" i="1"/>
  <c r="O8" i="1"/>
  <c r="R8" i="1"/>
  <c r="O7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<sst xmlns="http://schemas.openxmlformats.org/spreadsheetml/2006/main" count="54" uniqueCount="47">
  <si>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</si>
  <si>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</si>
  <si>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</si>
  <si>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</si>
  <si>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</si>
  <si>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</si>
  <si>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</si>
  <si>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</si>
  <si>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</si>
  <si>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</si>
  <si>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</si>
  <si>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</si>
  <si>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</si>
  <si>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</si>
  <si>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</si>
  <si>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</si>
  <si>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</si>
  <si>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</si>
  <si>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</si>
  <si>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</si>
  <si>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</si>
  <si>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</si>
  <si>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</si>
  <si>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</si>
  <si>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</si>
  <si>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</si>
  <si>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</si>
  <si>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</si>
  <si>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</si>
  <si>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</si>
  <si>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</si>
  <si>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</si>
  <si>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090 - 2022 </t>
  </si>
  <si>
    <t>Ing. Tomáš Řeřicha, Ph.D.,
Tel.: 737 488 958</t>
  </si>
  <si>
    <t>Univerzitní 26, 
301 00 Plzeň,
Fakulta elektrotechnická - Katedra materiálů a technologií,
místnost EK 414</t>
  </si>
  <si>
    <t>LCD monitor min. 27"</t>
  </si>
  <si>
    <t>Záruka na zboží min. 3 roky NBD onsite.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</si>
  <si>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</si>
  <si>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Datový kabel propojovací, 5 m.
Male konektory: 1x USB-A (USB 2.0), 1x USB-B (USB 2.0).
Rovné zakončení.</t>
  </si>
  <si>
    <t>Datový kabel propojovací USB-A -&gt; USB-B</t>
  </si>
  <si>
    <t>Ing. Radka Tichá,
Tel.: 37763 7726</t>
  </si>
  <si>
    <t>Univerzitní 18, 
301 00 Plzeň,
Univerzitní knihovna BORY,
místnost UB 205</t>
  </si>
  <si>
    <t>Úhlopříčka min. 27".
Rozlišení min. 2560 × 1440 px (Quad HD).
Poměr stran: 16:9.
Kontrast min. 1000:1.
Panel IPS, matný.
Obnovovací frekvence: min. 75 Hz.
Konektivita: HDMI min. 2x.
Nastavitelná výška.
Filtr modrého světla.
Rovná konstrukce.
Interní reproduktory.
Záruka min. 3 roky NBD onsite.</t>
  </si>
  <si>
    <t>Ochranný obal na čtečku PocketBook</t>
  </si>
  <si>
    <t>Ing. Simona Houdková,
Tel.: 37763 3601,
608 551 815</t>
  </si>
  <si>
    <t>Univerzitní 22, 
301 00 Plzeň,
Fakulta ekonomická - Katedra podnikové ekonomiky a managementu,
místnost UK 412</t>
  </si>
  <si>
    <t>Obal pro čtečku knih 7,8".
Kompatibilita se čtečkou elektronických knih PocketBook 741 InkPad Color.
Typ obalu: otevírání jako kniha.
Uchycení čtečky: zacvaknutí + magnetky.
Funkce: zapnutí / uspání čtečky při otevření / zavření pouzdra.
Barva se preferuje černá nebo tmavě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</si>
</sst>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G7" zoomScaleNormal="100" workbookViewId="0">
      <selection activeCell="Q9" sqref="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6.7109375" style="5" hidden="1" customWidth="1"/>
    <col min="11" max="11" width="32.42578125" style="5" customWidth="1"/>
    <col min="12" max="12" width="25.85546875" style="5" customWidth="1"/>
    <col min="13" max="13" width="37.5703125" style="4" customWidth="1"/>
    <col min="14" max="14" width="27.42578125" style="4" customWidth="1"/>
    <col min="15" max="15" width="17.2851562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285156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95" t="s">
        <v>32</v>
      </c>
      <c r="C1" s="96"/>
      <c r="D1" s="96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94"/>
      <c r="E3" s="94"/>
      <c r="F3" s="9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97" t="s">
        <v>2</v>
      </c>
      <c r="H5" s="98"/>
      <c r="I5" s="1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23</v>
      </c>
      <c r="H6" s="45" t="s">
        <v>25</v>
      </c>
      <c r="I6" s="40" t="s">
        <v>16</v>
      </c>
      <c r="J6" s="39" t="s">
        <v>31</v>
      </c>
      <c r="K6" s="41" t="s">
        <v>17</v>
      </c>
      <c r="L6" s="42" t="s">
        <v>18</v>
      </c>
      <c r="M6" s="41" t="s">
        <v>19</v>
      </c>
      <c r="N6" s="39" t="s">
        <v>37</v>
      </c>
      <c r="O6" s="41" t="s">
        <v>20</v>
      </c>
      <c r="P6" s="39" t="s">
        <v>5</v>
      </c>
      <c r="Q6" s="43" t="s">
        <v>6</v>
      </c>
      <c r="R6" s="93" t="s">
        <v>7</v>
      </c>
      <c r="S6" s="93" t="s">
        <v>8</v>
      </c>
      <c r="T6" s="41" t="s">
        <v>21</v>
      </c>
      <c r="U6" s="41" t="s">
        <v>22</v>
      </c>
    </row>
    <row r="7" spans="1:21" ht="250.5" customHeight="1" thickTop="1" thickBot="1" x14ac:dyDescent="0.3">
      <c r="A7" s="20"/>
      <c r="B7" s="48">
        <v>1</v>
      </c>
      <c r="C7" s="49" t="s">
        <v>35</v>
      </c>
      <c r="D7" s="50">
        <v>4</v>
      </c>
      <c r="E7" s="51" t="s">
        <v>24</v>
      </c>
      <c r="F7" s="74" t="s">
        <v>42</v>
      </c>
      <c r="G7" s="108"/>
      <c r="H7" s="109"/>
      <c r="I7" s="52" t="s">
        <v>30</v>
      </c>
      <c r="J7" s="53"/>
      <c r="K7" s="54" t="s">
        <v>36</v>
      </c>
      <c r="L7" s="73" t="s">
        <v>33</v>
      </c>
      <c r="M7" s="73" t="s">
        <v>34</v>
      </c>
      <c r="N7" s="55">
        <v>30</v>
      </c>
      <c r="O7" s="56">
        <f>D7*P7</f>
        <v>26000</v>
      </c>
      <c r="P7" s="57">
        <v>6500</v>
      </c>
      <c r="Q7" s="114"/>
      <c r="R7" s="58">
        <f>D7*Q7</f>
        <v>0</v>
      </c>
      <c r="S7" s="59" t="str">
        <f t="shared" ref="S7" si="0">IF(ISNUMBER(Q7), IF(Q7&gt;P7,"NEVYHOVUJE","VYHOVUJE")," ")</f>
        <v xml:space="preserve"> </v>
      </c>
      <c r="T7" s="60"/>
      <c r="U7" s="51" t="s">
        <v>11</v>
      </c>
    </row>
    <row r="8" spans="1:21" ht="101.25" customHeight="1" thickBot="1" x14ac:dyDescent="0.3">
      <c r="A8" s="20"/>
      <c r="B8" s="75">
        <v>2</v>
      </c>
      <c r="C8" s="76" t="s">
        <v>39</v>
      </c>
      <c r="D8" s="77">
        <v>2</v>
      </c>
      <c r="E8" s="78" t="s">
        <v>24</v>
      </c>
      <c r="F8" s="79" t="s">
        <v>38</v>
      </c>
      <c r="G8" s="110"/>
      <c r="H8" s="111" t="s">
        <v>29</v>
      </c>
      <c r="I8" s="80" t="s">
        <v>30</v>
      </c>
      <c r="J8" s="81"/>
      <c r="K8" s="82"/>
      <c r="L8" s="83" t="s">
        <v>40</v>
      </c>
      <c r="M8" s="83" t="s">
        <v>41</v>
      </c>
      <c r="N8" s="84">
        <v>14</v>
      </c>
      <c r="O8" s="85">
        <f>D8*P8</f>
        <v>250</v>
      </c>
      <c r="P8" s="86">
        <v>125</v>
      </c>
      <c r="Q8" s="115"/>
      <c r="R8" s="87">
        <f>D8*Q8</f>
        <v>0</v>
      </c>
      <c r="S8" s="88" t="str">
        <f t="shared" ref="S8" si="1">IF(ISNUMBER(Q8), IF(Q8&gt;P8,"NEVYHOVUJE","VYHOVUJE")," ")</f>
        <v xml:space="preserve"> </v>
      </c>
      <c r="T8" s="89"/>
      <c r="U8" s="78" t="s">
        <v>12</v>
      </c>
    </row>
    <row r="9" spans="1:21" ht="140.25" customHeight="1" thickBot="1" x14ac:dyDescent="0.3">
      <c r="A9" s="20"/>
      <c r="B9" s="61">
        <v>3</v>
      </c>
      <c r="C9" s="62" t="s">
        <v>43</v>
      </c>
      <c r="D9" s="63">
        <v>3</v>
      </c>
      <c r="E9" s="64" t="s">
        <v>24</v>
      </c>
      <c r="F9" s="90" t="s">
        <v>46</v>
      </c>
      <c r="G9" s="112"/>
      <c r="H9" s="113" t="s">
        <v>29</v>
      </c>
      <c r="I9" s="91" t="s">
        <v>30</v>
      </c>
      <c r="J9" s="65"/>
      <c r="K9" s="66"/>
      <c r="L9" s="92" t="s">
        <v>44</v>
      </c>
      <c r="M9" s="92" t="s">
        <v>45</v>
      </c>
      <c r="N9" s="67">
        <v>14</v>
      </c>
      <c r="O9" s="68">
        <f>D9*P9</f>
        <v>1485</v>
      </c>
      <c r="P9" s="69">
        <v>495</v>
      </c>
      <c r="Q9" s="116"/>
      <c r="R9" s="70">
        <f>D9*Q9</f>
        <v>0</v>
      </c>
      <c r="S9" s="71" t="str">
        <f t="shared" ref="S9" si="2">IF(ISNUMBER(Q9), IF(Q9&gt;P9,"NEVYHOVUJE","VYHOVUJE")," ")</f>
        <v xml:space="preserve"> </v>
      </c>
      <c r="T9" s="72"/>
      <c r="U9" s="64" t="s">
        <v>12</v>
      </c>
    </row>
    <row r="10" spans="1:21" ht="17.45" customHeight="1" thickTop="1" thickBot="1" x14ac:dyDescent="0.3">
      <c r="C10" s="5"/>
      <c r="D10" s="5"/>
      <c r="E10" s="5"/>
      <c r="F10" s="5"/>
      <c r="G10" s="33"/>
      <c r="H10" s="33"/>
      <c r="I10" s="5"/>
      <c r="M10" s="5"/>
      <c r="N10" s="5"/>
      <c r="O10" s="5"/>
    </row>
    <row r="11" spans="1:21" ht="51.75" customHeight="1" thickTop="1" thickBot="1" x14ac:dyDescent="0.3">
      <c r="B11" s="106" t="s">
        <v>28</v>
      </c>
      <c r="C11" s="106"/>
      <c r="D11" s="106"/>
      <c r="E11" s="106"/>
      <c r="F11" s="106"/>
      <c r="G11" s="106"/>
      <c r="H11" s="47"/>
      <c r="I11" s="47"/>
      <c r="J11" s="21"/>
      <c r="K11" s="7"/>
      <c r="L11" s="7"/>
      <c r="M11" s="7"/>
      <c r="N11" s="22"/>
      <c r="O11" s="22"/>
      <c r="P11" s="23" t="s">
        <v>9</v>
      </c>
      <c r="Q11" s="103" t="s">
        <v>10</v>
      </c>
      <c r="R11" s="104"/>
      <c r="S11" s="105"/>
      <c r="T11" s="24"/>
      <c r="U11" s="25"/>
    </row>
    <row r="12" spans="1:21" ht="50.45" customHeight="1" thickTop="1" thickBot="1" x14ac:dyDescent="0.3">
      <c r="B12" s="107" t="s">
        <v>26</v>
      </c>
      <c r="C12" s="107"/>
      <c r="D12" s="107"/>
      <c r="E12" s="107"/>
      <c r="F12" s="107"/>
      <c r="G12" s="107"/>
      <c r="H12" s="107"/>
      <c r="I12" s="26"/>
      <c r="K12" s="9"/>
      <c r="L12" s="9"/>
      <c r="M12" s="9"/>
      <c r="N12" s="27"/>
      <c r="O12" s="27"/>
      <c r="P12" s="28">
        <f>SUM(O7:O9)</f>
        <v>27735</v>
      </c>
      <c r="Q12" s="100">
        <f>SUM(R7:R9)</f>
        <v>0</v>
      </c>
      <c r="R12" s="101"/>
      <c r="S12" s="102"/>
    </row>
    <row r="13" spans="1:21" ht="15.75" thickTop="1" x14ac:dyDescent="0.25">
      <c r="B13" s="99" t="s">
        <v>27</v>
      </c>
      <c r="C13" s="99"/>
      <c r="D13" s="99"/>
      <c r="E13" s="99"/>
      <c r="F13" s="99"/>
      <c r="G13" s="99"/>
      <c r="H13" s="9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94"/>
      <c r="H14" s="9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94"/>
      <c r="H15" s="9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6"/>
      <c r="C16" s="46"/>
      <c r="D16" s="46"/>
      <c r="E16" s="46"/>
      <c r="F16" s="46"/>
      <c r="G16" s="94"/>
      <c r="H16" s="9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94"/>
      <c r="H17" s="9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H18" s="3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94"/>
      <c r="H19" s="9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94"/>
      <c r="H20" s="9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94"/>
      <c r="H22" s="9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6"/>
      <c r="N98" s="6"/>
      <c r="O98" s="6"/>
    </row>
    <row r="99" spans="3:18" ht="19.899999999999999" customHeight="1" x14ac:dyDescent="0.25">
      <c r="C99" s="5"/>
      <c r="E99" s="5"/>
      <c r="F99" s="5"/>
    </row>
    <row r="100" spans="3:18" ht="19.899999999999999" customHeight="1" x14ac:dyDescent="0.25">
      <c r="C100" s="5"/>
      <c r="E100" s="5"/>
      <c r="F100" s="5"/>
    </row>
    <row r="101" spans="3:18" ht="19.899999999999999" customHeight="1" x14ac:dyDescent="0.25">
      <c r="C101" s="5"/>
      <c r="E101" s="5"/>
      <c r="F101" s="5"/>
    </row>
    <row r="102" spans="3:18" ht="19.899999999999999" customHeight="1" x14ac:dyDescent="0.25">
      <c r="C102" s="5"/>
      <c r="E102" s="5"/>
      <c r="F102" s="5"/>
    </row>
    <row r="103" spans="3:18" ht="19.899999999999999" customHeight="1" x14ac:dyDescent="0.25">
      <c r="C103" s="5"/>
      <c r="E103" s="5"/>
      <c r="F103" s="5"/>
    </row>
    <row r="104" spans="3:18" ht="19.899999999999999" customHeight="1" x14ac:dyDescent="0.25">
      <c r="C104" s="5"/>
      <c r="E104" s="5"/>
      <c r="F104" s="5"/>
    </row>
    <row r="105" spans="3:18" ht="19.899999999999999" customHeight="1" x14ac:dyDescent="0.25">
      <c r="C105" s="5"/>
      <c r="E105" s="5"/>
      <c r="F105" s="5"/>
    </row>
    <row r="106" spans="3:18" ht="19.899999999999999" customHeight="1" x14ac:dyDescent="0.25">
      <c r="C106" s="5"/>
      <c r="E106" s="5"/>
      <c r="F106" s="5"/>
    </row>
    <row r="107" spans="3:18" x14ac:dyDescent="0.25">
      <c r="C107" s="5"/>
      <c r="E107" s="5"/>
      <c r="F107" s="5"/>
    </row>
    <row r="108" spans="3:18" x14ac:dyDescent="0.25">
      <c r="C108" s="5"/>
      <c r="E108" s="5"/>
      <c r="F108" s="5"/>
    </row>
    <row r="109" spans="3:18" x14ac:dyDescent="0.25">
      <c r="C109" s="5"/>
      <c r="E109" s="5"/>
      <c r="F109" s="5"/>
    </row>
    <row r="110" spans="3:18" x14ac:dyDescent="0.25">
      <c r="C110" s="5"/>
      <c r="E110" s="5"/>
      <c r="F110" s="5"/>
    </row>
    <row r="111" spans="3:18" x14ac:dyDescent="0.25">
      <c r="C111" s="5"/>
      <c r="E111" s="5"/>
      <c r="F111" s="5"/>
    </row>
    <row r="112" spans="3:18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  <row r="229" spans="3:6" x14ac:dyDescent="0.25">
      <c r="C229" s="5"/>
      <c r="E229" s="5"/>
      <c r="F229" s="5"/>
    </row>
  </sheetData>
  <sheetProtection algorithmName="SHA-512" hashValue="KUshCzjoV1npHrRbx6Lg21Kh818L32n/cTaI16u5t3eX+0F29tgpkvl2vYvCz/f7RjKMEUcQfbD8glAk7ltYpg==" saltValue="XfdauVKaCf4pATsOyso2tg==" spinCount="100000" sheet="1" objects="1" scenarios="1" selectLockedCells="1"/>
  <mergeCells count="7">
    <mergeCell ref="B1:D1"/>
    <mergeCell ref="G5:H5"/>
    <mergeCell ref="B13:G13"/>
    <mergeCell ref="Q12:S12"/>
    <mergeCell ref="Q11:S11"/>
    <mergeCell ref="B11:G11"/>
    <mergeCell ref="B12:H12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S7:S9">
    <cfRule type="cellIs" dxfId="5" priority="60" operator="equal">
      <formula>"VYHOVUJE"</formula>
    </cfRule>
  </conditionalFormatting>
  <conditionalFormatting sqref="S7:S9">
    <cfRule type="cellIs" dxfId="4" priority="59" operator="equal">
      <formula>"NEVYHOVUJE"</formula>
    </cfRule>
  </conditionalFormatting>
  <conditionalFormatting sqref="G7:H9 Q7:Q9">
    <cfRule type="containsBlanks" dxfId="3" priority="53">
      <formula>LEN(TRIM(G7))=0</formula>
    </cfRule>
  </conditionalFormatting>
  <conditionalFormatting sqref="G7:H9 Q7:Q9">
    <cfRule type="notContainsBlanks" dxfId="2" priority="51">
      <formula>LEN(TRIM(G7))&gt;0</formula>
    </cfRule>
  </conditionalFormatting>
  <conditionalFormatting sqref="G7:H9 Q7:Q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1"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2022-09-15T07:56:37Z</dcterms:modified>
</cp:coreProperties>
</file>